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70" windowWidth="9600" windowHeight="10850" activeTab="3"/>
  </bookViews>
  <sheets>
    <sheet name="Sayfa1" sheetId="1" r:id="rId1"/>
    <sheet name="Tablo 1" sheetId="2" r:id="rId2"/>
    <sheet name="döviz" sheetId="3" r:id="rId3"/>
    <sheet name="Sayfa2" sheetId="4" r:id="rId4"/>
  </sheets>
  <externalReferences>
    <externalReference r:id="rId7"/>
  </externalReferences>
  <definedNames>
    <definedName name="CoherenceInterval">'[1]HiddenSettings'!$B$4</definedName>
    <definedName name="_xlnm.Print_Area" localSheetId="1">'Tablo 1'!$A$1:$L$27</definedName>
  </definedNames>
  <calcPr fullCalcOnLoad="1"/>
</workbook>
</file>

<file path=xl/sharedStrings.xml><?xml version="1.0" encoding="utf-8"?>
<sst xmlns="http://schemas.openxmlformats.org/spreadsheetml/2006/main" count="73" uniqueCount="41">
  <si>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</si>
  <si>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</si>
  <si>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</si>
  <si>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</si>
  <si>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</si>
  <si>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</si>
  <si>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II- Finansal Olmayan</t>
  </si>
  <si>
    <t xml:space="preserve"> I- Resmi Alacaklılar</t>
  </si>
  <si>
    <t xml:space="preserve"> II- Özel Alacaklılar</t>
  </si>
  <si>
    <t>III-Tahvil Alacaklıları</t>
  </si>
  <si>
    <t xml:space="preserve">          - Krediler</t>
  </si>
  <si>
    <t xml:space="preserve">          - Yabancı Sermaye Sayılan Krediler</t>
  </si>
  <si>
    <t xml:space="preserve"> I- Finansal</t>
  </si>
  <si>
    <t xml:space="preserve">     ii- Bankacılık Dışı Finansal Kuruluşlar</t>
  </si>
  <si>
    <t xml:space="preserve">     i- Bankalar (*)</t>
  </si>
  <si>
    <t xml:space="preserve">          - Tahvil</t>
  </si>
  <si>
    <t>IV-Diğer (**)</t>
  </si>
  <si>
    <t>(*) Repo işlemlerinden doğan borçlar dahil değildir.</t>
  </si>
  <si>
    <t>(Milyar ABD doları)</t>
  </si>
  <si>
    <t>ÖZEL SEKTÖRÜN YURTDIŞINDAN SAĞLADIĞI KISA VADELİ KREDİ BORCU</t>
  </si>
  <si>
    <t xml:space="preserve">(**) Bankaların yurt dışından sağladığı kredi borcunun alacaklı toplamı, alacaklı dağılımının yapılamadığı 2004-2009 dönemi için </t>
  </si>
  <si>
    <t xml:space="preserve">'Diğer' başlığı altında gösterilmiştir. </t>
  </si>
  <si>
    <t>ÖZEL SEKTÖRÜN YURTDIŞINDAN SAĞLADIĞI KISA VADELİ KREDİ BORCUNUN DÖVİZ KOMPOZİSYONU VE KUR FARKI</t>
  </si>
  <si>
    <t>ABD DOLAR KARŞILIKLARI</t>
  </si>
  <si>
    <t>ABD DOLARI</t>
  </si>
  <si>
    <t>EURO</t>
  </si>
  <si>
    <t>İSVİÇRE FRANGI</t>
  </si>
  <si>
    <t>İNGİLİZ STERLİNİ</t>
  </si>
  <si>
    <t>JAPON YENİ</t>
  </si>
  <si>
    <t>TÜRK LİRASI</t>
  </si>
  <si>
    <t>DİĞER (ABD Doları karşılığı)</t>
  </si>
  <si>
    <t>TOPLAM</t>
  </si>
  <si>
    <t>ÖZEL SEKTÖRÜN YURTDIŞINDAN SAĞLADIĞI KISA VADELİ KREDİ BORCUNUN SEKTÖR DAĞILIMI</t>
  </si>
  <si>
    <t>SEKTÖRLER</t>
  </si>
  <si>
    <t>II- FİNANSAL OLMAYAN</t>
  </si>
  <si>
    <t>TARIM SEKTÖRÜ</t>
  </si>
  <si>
    <t>SINAİ SEKTÖRLER</t>
  </si>
  <si>
    <t>HİZMETLER SEKTÖRÜ</t>
  </si>
  <si>
    <t>2017-Q1</t>
  </si>
  <si>
    <t>2017-5</t>
  </si>
  <si>
    <t>2017-Mayıs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</si>
</sst>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_(* #,##0.00_);_(* \(#,##0.00\);_(* &quot;-&quot;??_);_(@_)"/>
    <numFmt numFmtId="166" formatCode="_-* #,##0\ &quot;TL&quot;_-;\-* #,##0\ &quot;TL&quot;_-;_-* &quot;-&quot;\ &quot;TL&quot;_-;_-@_-"/>
    <numFmt numFmtId="167" formatCode="_-* #,##0\ _T_L_-;\-* #,##0\ _T_L_-;_-* &quot;-&quot;\ _T_L_-;_-@_-"/>
    <numFmt numFmtId="168" formatCode="_-* #,##0.00\ &quot;TL&quot;_-;\-* #,##0.00\ &quot;TL&quot;_-;_-* &quot;-&quot;??\ &quot;TL&quot;_-;_-@_-"/>
    <numFmt numFmtId="169" formatCode="_-* #,##0.00\ _T_L_-;\-* #,##0.00\ _T_L_-;_-* &quot;-&quot;??\ _T_L_-;_-@_-"/>
    <numFmt numFmtId="170" formatCode="0_)"/>
    <numFmt numFmtId="171" formatCode="0.0"/>
    <numFmt numFmtId="172" formatCode="#,##0_ ;\-#,##0\ "/>
    <numFmt numFmtId="173" formatCode="0.0_)"/>
    <numFmt numFmtId="174" formatCode="0.0%"/>
    <numFmt numFmtId="175" formatCode="[$-41F]mmmm\ yy;@"/>
    <numFmt numFmtId="176" formatCode="0.0000"/>
    <numFmt numFmtId="177" formatCode="0.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[$-41F]d\ mmmm\ yyyy\ dddd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10"/>
      <color indexed="8"/>
      <name val="Arial"/>
      <family val="2"/>
    </font>
    <font>
      <u val="single"/>
      <sz val="10"/>
      <color indexed="12"/>
      <name val="Courie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5" fillId="0" borderId="0" applyNumberFormat="0" applyFill="0" applyBorder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173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2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0" fontId="8" fillId="33" borderId="19" xfId="0" applyFont="1" applyFill="1" applyBorder="1" applyAlignment="1" applyProtection="1">
      <alignment horizontal="left" wrapText="1"/>
      <protection/>
    </xf>
    <xf numFmtId="0" fontId="47" fillId="34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21" xfId="0" applyFont="1" applyFill="1" applyBorder="1" applyAlignment="1">
      <alignment/>
    </xf>
    <xf numFmtId="17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4" fontId="6" fillId="35" borderId="20" xfId="0" applyNumberFormat="1" applyFont="1" applyFill="1" applyBorder="1" applyAlignment="1">
      <alignment horizontal="center"/>
    </xf>
    <xf numFmtId="1" fontId="47" fillId="34" borderId="22" xfId="0" applyNumberFormat="1" applyFont="1" applyFill="1" applyBorder="1" applyAlignment="1">
      <alignment horizontal="center"/>
    </xf>
    <xf numFmtId="1" fontId="47" fillId="34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3" borderId="0" xfId="0" applyFont="1" applyFill="1" applyAlignment="1">
      <alignment horizontal="left"/>
    </xf>
    <xf numFmtId="2" fontId="6" fillId="7" borderId="19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45" fillId="0" borderId="0" xfId="0" applyNumberFormat="1" applyFont="1" applyBorder="1" applyAlignment="1">
      <alignment horizontal="center"/>
    </xf>
    <xf numFmtId="2" fontId="6" fillId="7" borderId="21" xfId="0" applyNumberFormat="1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48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29" fillId="0" borderId="0" xfId="0" applyFont="1" applyAlignment="1">
      <alignment horizontal="left"/>
    </xf>
    <xf numFmtId="182" fontId="0" fillId="0" borderId="0" xfId="0" applyNumberFormat="1" applyBorder="1" applyAlignment="1">
      <alignment/>
    </xf>
  </cellXfs>
  <cellStyles count="7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rmal 6" xfId="72"/>
    <cellStyle name="Not" xfId="73"/>
    <cellStyle name="Nötr" xfId="74"/>
    <cellStyle name="Currency" xfId="75"/>
    <cellStyle name="Currency [0]" xfId="76"/>
    <cellStyle name="Toplam" xfId="77"/>
    <cellStyle name="Uyarı Metni" xfId="78"/>
    <cellStyle name="Comma" xfId="79"/>
    <cellStyle name="Vurgu1" xfId="80"/>
    <cellStyle name="Vurgu2" xfId="81"/>
    <cellStyle name="Vurgu3" xfId="82"/>
    <cellStyle name="Vurgu4" xfId="83"/>
    <cellStyle name="Vurgu5" xfId="84"/>
    <cellStyle name="Vurgu6" xfId="85"/>
    <cellStyle name="Percent" xfId="86"/>
    <cellStyle name="Yüzde 2" xfId="87"/>
    <cellStyle name="Yüzde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K20" sqref="K20"/>
    </sheetView>
  </sheetViews>
  <sheetFormatPr defaultColWidth="9.140625" defaultRowHeight="12.75"/>
  <cols>
    <col min="1" max="1" width="35.140625" style="0" customWidth="1"/>
    <col min="2" max="2" width="15.140625" style="0" customWidth="1"/>
    <col min="3" max="3" width="14.421875" style="0" customWidth="1"/>
    <col min="4" max="4" width="14.140625" style="0" customWidth="1"/>
    <col min="5" max="5" width="14.7109375" style="0" customWidth="1"/>
    <col min="6" max="6" width="14.140625" style="0" customWidth="1"/>
    <col min="7" max="7" width="14.00390625" style="0" customWidth="1"/>
    <col min="8" max="8" width="14.140625" style="0" bestFit="1" customWidth="1"/>
    <col min="9" max="9" width="14.140625" style="0" customWidth="1"/>
    <col min="10" max="10" width="14.00390625" style="0" customWidth="1"/>
    <col min="11" max="11" width="14.140625" style="0" bestFit="1" customWidth="1"/>
    <col min="12" max="12" width="15.57421875" style="0" customWidth="1"/>
  </cols>
  <sheetData>
    <row r="1" spans="1:7" ht="14.25">
      <c r="A1" s="79" t="s">
        <v>19</v>
      </c>
      <c r="B1" s="79"/>
      <c r="C1" s="79"/>
      <c r="D1" s="79"/>
      <c r="E1" s="79"/>
      <c r="F1" s="79"/>
      <c r="G1" s="79"/>
    </row>
    <row r="3" spans="2:10" ht="13.5" thickBot="1">
      <c r="B3" s="29">
        <v>2010</v>
      </c>
      <c r="C3" s="29">
        <v>2011</v>
      </c>
      <c r="D3" s="29">
        <v>2012</v>
      </c>
      <c r="E3" s="29">
        <v>2013</v>
      </c>
      <c r="F3" s="29">
        <v>2014</v>
      </c>
      <c r="G3" s="29">
        <v>2015</v>
      </c>
      <c r="H3" s="29">
        <v>2016</v>
      </c>
      <c r="I3" s="29" t="s">
        <v>38</v>
      </c>
      <c r="J3" s="29" t="s">
        <v>39</v>
      </c>
    </row>
    <row r="4" spans="1:13" ht="13.5" thickBot="1">
      <c r="A4" s="2" t="s">
        <v>0</v>
      </c>
      <c r="B4" s="12">
        <v>19009641515.73336</v>
      </c>
      <c r="C4" s="12">
        <v>24863438212.37083</v>
      </c>
      <c r="D4" s="12">
        <v>30597267767.563896</v>
      </c>
      <c r="E4" s="12">
        <v>41320609726.662476</v>
      </c>
      <c r="F4" s="12">
        <v>44102579121.019</v>
      </c>
      <c r="G4" s="12">
        <v>20397060006.16817</v>
      </c>
      <c r="H4" s="12">
        <v>14298513553.882484</v>
      </c>
      <c r="I4" s="12">
        <v>15177344672.585585</v>
      </c>
      <c r="J4" s="66">
        <v>15378925670.282642</v>
      </c>
      <c r="K4" s="77">
        <f>J4-H4</f>
        <v>1080412116.400158</v>
      </c>
      <c r="L4" s="80">
        <f>K4/H4*100</f>
        <v>7.556114922916536</v>
      </c>
      <c r="M4" s="33"/>
    </row>
    <row r="5" spans="1:13" ht="12.75">
      <c r="A5" s="9" t="s">
        <v>12</v>
      </c>
      <c r="B5" s="13">
        <v>17982884399.874355</v>
      </c>
      <c r="C5" s="13">
        <v>23454280373.014496</v>
      </c>
      <c r="D5" s="13">
        <v>28105350430.157516</v>
      </c>
      <c r="E5" s="13">
        <v>38754611004.08081</v>
      </c>
      <c r="F5" s="13">
        <v>41478287066.84048</v>
      </c>
      <c r="G5" s="13">
        <v>18414199908.857346</v>
      </c>
      <c r="H5" s="13">
        <v>12042036324.532955</v>
      </c>
      <c r="I5" s="13">
        <v>12577549781.970518</v>
      </c>
      <c r="J5" s="67">
        <v>12022079792.305208</v>
      </c>
      <c r="K5" s="80">
        <f>J5-H5</f>
        <v>-19956532.227746964</v>
      </c>
      <c r="L5" s="77"/>
      <c r="M5" s="33"/>
    </row>
    <row r="6" spans="1:13" ht="12">
      <c r="A6" s="8" t="s">
        <v>14</v>
      </c>
      <c r="B6" s="14">
        <v>16961905301.050716</v>
      </c>
      <c r="C6" s="14">
        <v>22158399248.542553</v>
      </c>
      <c r="D6" s="14">
        <v>26246692551.21392</v>
      </c>
      <c r="E6" s="14">
        <v>36406747324.10452</v>
      </c>
      <c r="F6" s="14">
        <v>39477426253.33612</v>
      </c>
      <c r="G6" s="14">
        <v>16360591143.79171</v>
      </c>
      <c r="H6" s="14">
        <v>10441247556.0758</v>
      </c>
      <c r="I6" s="14">
        <v>11103549879.54061</v>
      </c>
      <c r="J6" s="68">
        <v>10350855634.937027</v>
      </c>
      <c r="K6" s="33"/>
      <c r="L6" s="77"/>
      <c r="M6" s="33"/>
    </row>
    <row r="7" spans="1:13" ht="12">
      <c r="A7" s="8" t="s">
        <v>10</v>
      </c>
      <c r="B7" s="15">
        <v>16961905301.050716</v>
      </c>
      <c r="C7" s="15">
        <v>22158399248.542553</v>
      </c>
      <c r="D7" s="15">
        <v>26233149890.658722</v>
      </c>
      <c r="E7" s="15">
        <v>34935146854.47132</v>
      </c>
      <c r="F7" s="15">
        <v>35680902392.877235</v>
      </c>
      <c r="G7" s="15">
        <v>14778171241.79171</v>
      </c>
      <c r="H7" s="15">
        <v>10295411889.658176</v>
      </c>
      <c r="I7" s="15">
        <v>10926708741.534851</v>
      </c>
      <c r="J7" s="69">
        <v>10227699322.86657</v>
      </c>
      <c r="K7" s="33"/>
      <c r="L7" s="77"/>
      <c r="M7" s="33"/>
    </row>
    <row r="8" spans="1:13" ht="12">
      <c r="A8" s="8" t="s">
        <v>15</v>
      </c>
      <c r="B8" s="14">
        <v>0</v>
      </c>
      <c r="C8" s="14">
        <v>0</v>
      </c>
      <c r="D8" s="14">
        <v>13542660.5552</v>
      </c>
      <c r="E8" s="14">
        <v>1471600469.6332002</v>
      </c>
      <c r="F8" s="14">
        <v>3796523860.458887</v>
      </c>
      <c r="G8" s="14">
        <v>1582419902</v>
      </c>
      <c r="H8" s="14">
        <v>145835666.41762352</v>
      </c>
      <c r="I8" s="14">
        <v>176841138.0057583</v>
      </c>
      <c r="J8" s="68">
        <v>123156312.07045746</v>
      </c>
      <c r="K8" s="33"/>
      <c r="L8" s="77"/>
      <c r="M8" s="33"/>
    </row>
    <row r="9" spans="1:13" ht="12">
      <c r="A9" s="8" t="s">
        <v>13</v>
      </c>
      <c r="B9" s="16">
        <v>1020979098.8236399</v>
      </c>
      <c r="C9" s="16">
        <v>1295881124.4719431</v>
      </c>
      <c r="D9" s="16">
        <v>1858657878.943595</v>
      </c>
      <c r="E9" s="16">
        <v>2347863679.9762874</v>
      </c>
      <c r="F9" s="16">
        <v>2000860813.504354</v>
      </c>
      <c r="G9" s="16">
        <v>2053608765.0656357</v>
      </c>
      <c r="H9" s="16">
        <v>1600788768.4571543</v>
      </c>
      <c r="I9" s="16">
        <v>1473999902.429908</v>
      </c>
      <c r="J9" s="70">
        <v>1671224157.3681815</v>
      </c>
      <c r="K9" s="33"/>
      <c r="L9" s="77"/>
      <c r="M9" s="33"/>
    </row>
    <row r="10" spans="1:13" ht="12">
      <c r="A10" s="4" t="s">
        <v>10</v>
      </c>
      <c r="B10" s="17">
        <v>1020079098.8236399</v>
      </c>
      <c r="C10" s="17">
        <v>1295881124.4719431</v>
      </c>
      <c r="D10" s="17">
        <v>1858657878.943595</v>
      </c>
      <c r="E10" s="17">
        <v>2347863679.9762874</v>
      </c>
      <c r="F10" s="17">
        <v>1995060813.504354</v>
      </c>
      <c r="G10" s="17">
        <v>1939350778.0660484</v>
      </c>
      <c r="H10" s="17">
        <v>1541025559.4900553</v>
      </c>
      <c r="I10" s="17">
        <v>1415902511.2932072</v>
      </c>
      <c r="J10" s="71">
        <v>1611886158.341752</v>
      </c>
      <c r="K10" s="33"/>
      <c r="L10" s="77"/>
      <c r="M10" s="33"/>
    </row>
    <row r="11" spans="1:13" ht="12">
      <c r="A11" s="4" t="s">
        <v>11</v>
      </c>
      <c r="B11" s="17">
        <v>900000</v>
      </c>
      <c r="C11" s="17">
        <v>0</v>
      </c>
      <c r="D11" s="17">
        <v>0</v>
      </c>
      <c r="E11" s="17">
        <v>0</v>
      </c>
      <c r="F11" s="17">
        <v>0</v>
      </c>
      <c r="G11" s="17">
        <v>97457986.9995873</v>
      </c>
      <c r="H11" s="17">
        <v>59763208.96709894</v>
      </c>
      <c r="I11" s="17">
        <v>58097391.13670093</v>
      </c>
      <c r="J11" s="71">
        <v>59337999.02642949</v>
      </c>
      <c r="K11" s="33"/>
      <c r="L11" s="77"/>
      <c r="M11" s="33"/>
    </row>
    <row r="12" spans="1:13" ht="12">
      <c r="A12" s="8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5800000</v>
      </c>
      <c r="G12" s="16">
        <v>16800000</v>
      </c>
      <c r="H12" s="16">
        <v>0</v>
      </c>
      <c r="I12" s="16">
        <v>0</v>
      </c>
      <c r="J12" s="70">
        <v>0</v>
      </c>
      <c r="K12" s="33"/>
      <c r="L12" s="77"/>
      <c r="M12" s="33"/>
    </row>
    <row r="13" spans="1:13" ht="12.75">
      <c r="A13" s="3" t="s">
        <v>6</v>
      </c>
      <c r="B13" s="18">
        <v>1026757115.859006</v>
      </c>
      <c r="C13" s="18">
        <v>1409157839.3563359</v>
      </c>
      <c r="D13" s="18">
        <v>2491917337.406381</v>
      </c>
      <c r="E13" s="18">
        <v>2565998722.581665</v>
      </c>
      <c r="F13" s="18">
        <v>2624292054.1785197</v>
      </c>
      <c r="G13" s="18">
        <v>1982860097.3108253</v>
      </c>
      <c r="H13" s="18">
        <v>2256477229.34953</v>
      </c>
      <c r="I13" s="18">
        <v>2599794890.615066</v>
      </c>
      <c r="J13" s="72">
        <v>3356845877.977434</v>
      </c>
      <c r="K13" s="78">
        <f>J13-H13</f>
        <v>1100368648.627904</v>
      </c>
      <c r="L13" s="77"/>
      <c r="M13" s="33"/>
    </row>
    <row r="14" spans="1:13" ht="12">
      <c r="A14" s="4" t="s">
        <v>10</v>
      </c>
      <c r="B14" s="17">
        <v>953772184.2019405</v>
      </c>
      <c r="C14" s="17">
        <v>1363313216.9643354</v>
      </c>
      <c r="D14" s="17">
        <v>2384631872.8280053</v>
      </c>
      <c r="E14" s="17">
        <v>2538624535.9630766</v>
      </c>
      <c r="F14" s="17">
        <v>2580654124.289847</v>
      </c>
      <c r="G14" s="17">
        <v>1863205045.667619</v>
      </c>
      <c r="H14" s="17">
        <v>2191026381.636701</v>
      </c>
      <c r="I14" s="17">
        <v>2494503622.4344606</v>
      </c>
      <c r="J14" s="71">
        <v>3237200080.114409</v>
      </c>
      <c r="K14" s="33"/>
      <c r="L14" s="77"/>
      <c r="M14" s="33"/>
    </row>
    <row r="15" spans="1:13" ht="12">
      <c r="A15" s="4" t="s">
        <v>11</v>
      </c>
      <c r="B15" s="17">
        <v>72984931.65706548</v>
      </c>
      <c r="C15" s="17">
        <v>45844622.39200045</v>
      </c>
      <c r="D15" s="17">
        <v>107285464.57837573</v>
      </c>
      <c r="E15" s="17">
        <v>27374186.61858826</v>
      </c>
      <c r="F15" s="17">
        <v>43637929.88867296</v>
      </c>
      <c r="G15" s="17">
        <v>119655051.64320646</v>
      </c>
      <c r="H15" s="17">
        <v>65450847.71282929</v>
      </c>
      <c r="I15" s="17">
        <v>105291268.18060526</v>
      </c>
      <c r="J15" s="71">
        <v>119645797.8630251</v>
      </c>
      <c r="K15" s="33"/>
      <c r="L15" s="77"/>
      <c r="M15" s="33"/>
    </row>
    <row r="16" spans="1:13" ht="12.75" thickBot="1">
      <c r="A16" s="10" t="s">
        <v>15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73">
        <v>0</v>
      </c>
      <c r="K16" s="33"/>
      <c r="L16" s="77"/>
      <c r="M16" s="33"/>
    </row>
    <row r="17" spans="1:13" ht="13.5" thickBot="1">
      <c r="A17" s="5" t="s">
        <v>1</v>
      </c>
      <c r="B17" s="20">
        <v>19009641515.73336</v>
      </c>
      <c r="C17" s="20">
        <v>24863438212.37082</v>
      </c>
      <c r="D17" s="20">
        <v>30597267767.5639</v>
      </c>
      <c r="E17" s="20">
        <v>41320609726.66248</v>
      </c>
      <c r="F17" s="20">
        <v>44102579121.01908</v>
      </c>
      <c r="G17" s="20">
        <v>20397060006.168205</v>
      </c>
      <c r="H17" s="20">
        <v>14298513553.882483</v>
      </c>
      <c r="I17" s="20">
        <v>15177344672.58566</v>
      </c>
      <c r="J17" s="74">
        <v>15378925670.282688</v>
      </c>
      <c r="K17" s="77">
        <f>J17-J24</f>
        <v>15255769358.212233</v>
      </c>
      <c r="L17" s="77"/>
      <c r="M17" s="33"/>
    </row>
    <row r="18" spans="1:13" ht="12.75">
      <c r="A18" s="6" t="s">
        <v>7</v>
      </c>
      <c r="B18" s="21">
        <v>501326790.1977989</v>
      </c>
      <c r="C18" s="21">
        <v>215784798.76760006</v>
      </c>
      <c r="D18" s="21">
        <v>49527011</v>
      </c>
      <c r="E18" s="21">
        <v>0</v>
      </c>
      <c r="F18" s="21">
        <v>24145085.229599997</v>
      </c>
      <c r="G18" s="21">
        <v>164032120.54689166</v>
      </c>
      <c r="H18" s="21">
        <v>214193885.15247113</v>
      </c>
      <c r="I18" s="21">
        <v>257814894.54530013</v>
      </c>
      <c r="J18" s="75">
        <v>262401900.49829984</v>
      </c>
      <c r="K18" s="33"/>
      <c r="L18" s="77"/>
      <c r="M18" s="33"/>
    </row>
    <row r="19" spans="1:13" ht="12.75">
      <c r="A19" s="9" t="s">
        <v>8</v>
      </c>
      <c r="B19" s="18">
        <v>18508314725.53556</v>
      </c>
      <c r="C19" s="18">
        <v>24647653413.603218</v>
      </c>
      <c r="D19" s="18">
        <v>30534198096.0087</v>
      </c>
      <c r="E19" s="18">
        <v>39849009257.02928</v>
      </c>
      <c r="F19" s="18">
        <v>40276110175.3306</v>
      </c>
      <c r="G19" s="18">
        <v>18633807983.621315</v>
      </c>
      <c r="H19" s="18">
        <v>13938484002.312386</v>
      </c>
      <c r="I19" s="18">
        <v>14742688640.034601</v>
      </c>
      <c r="J19" s="72">
        <v>14993367457.713932</v>
      </c>
      <c r="K19" s="52">
        <f>J19/K17*100</f>
        <v>98.27998251456883</v>
      </c>
      <c r="L19" s="77"/>
      <c r="M19" s="33"/>
    </row>
    <row r="20" spans="1:13" ht="12">
      <c r="A20" s="8" t="s">
        <v>2</v>
      </c>
      <c r="B20" s="17">
        <v>17290504078.056458</v>
      </c>
      <c r="C20" s="17">
        <v>23032482047.701977</v>
      </c>
      <c r="D20" s="17">
        <v>28572549333.109295</v>
      </c>
      <c r="E20" s="17">
        <v>37993110288.09111</v>
      </c>
      <c r="F20" s="17">
        <v>37784306442.01318</v>
      </c>
      <c r="G20" s="17">
        <v>16675633403.853893</v>
      </c>
      <c r="H20" s="17">
        <v>11661798141.972303</v>
      </c>
      <c r="I20" s="17">
        <v>12597886237.4436</v>
      </c>
      <c r="J20" s="71">
        <v>12587655459.872734</v>
      </c>
      <c r="K20" s="77">
        <f>J20-H20</f>
        <v>925857317.9004307</v>
      </c>
      <c r="L20" s="77"/>
      <c r="M20" s="33"/>
    </row>
    <row r="21" spans="1:13" ht="12">
      <c r="A21" s="8" t="s">
        <v>3</v>
      </c>
      <c r="B21" s="17">
        <v>1008537230.7687244</v>
      </c>
      <c r="C21" s="17">
        <v>1257322988.1167316</v>
      </c>
      <c r="D21" s="17">
        <v>1492890061.4212074</v>
      </c>
      <c r="E21" s="17">
        <v>1459857305.9552116</v>
      </c>
      <c r="F21" s="17">
        <v>1676318698.800167</v>
      </c>
      <c r="G21" s="17">
        <v>1111849009.5411415</v>
      </c>
      <c r="H21" s="17">
        <v>1196578476.4812508</v>
      </c>
      <c r="I21" s="17">
        <v>1041548823.8728676</v>
      </c>
      <c r="J21" s="71">
        <v>1306456693.658245</v>
      </c>
      <c r="K21" s="33"/>
      <c r="L21" s="77"/>
      <c r="M21" s="33"/>
    </row>
    <row r="22" spans="1:13" ht="12">
      <c r="A22" s="7" t="s">
        <v>4</v>
      </c>
      <c r="B22" s="17">
        <v>63045094.274514675</v>
      </c>
      <c r="C22" s="17">
        <v>160267188.80435324</v>
      </c>
      <c r="D22" s="17">
        <v>137874421.86110115</v>
      </c>
      <c r="E22" s="17">
        <v>184907486.70428038</v>
      </c>
      <c r="F22" s="17">
        <v>565553625.1529336</v>
      </c>
      <c r="G22" s="17">
        <v>458086410.0491991</v>
      </c>
      <c r="H22" s="17">
        <v>811834391.0947094</v>
      </c>
      <c r="I22" s="17">
        <v>827547961.843215</v>
      </c>
      <c r="J22" s="71">
        <v>757926020.3173933</v>
      </c>
      <c r="K22" s="33"/>
      <c r="L22" s="77"/>
      <c r="M22" s="33"/>
    </row>
    <row r="23" spans="1:13" ht="12">
      <c r="A23" s="8" t="s">
        <v>5</v>
      </c>
      <c r="B23" s="17">
        <v>146228322.43586755</v>
      </c>
      <c r="C23" s="17">
        <v>197581188.98015404</v>
      </c>
      <c r="D23" s="17">
        <v>330884279.6171012</v>
      </c>
      <c r="E23" s="17">
        <v>211134176.278677</v>
      </c>
      <c r="F23" s="17">
        <v>249931409.36430955</v>
      </c>
      <c r="G23" s="17">
        <v>388239160.1770816</v>
      </c>
      <c r="H23" s="17">
        <v>268272992.76412106</v>
      </c>
      <c r="I23" s="17">
        <v>275705616.87491846</v>
      </c>
      <c r="J23" s="71">
        <v>341329283.8655586</v>
      </c>
      <c r="K23" s="33"/>
      <c r="L23" s="77"/>
      <c r="M23" s="33"/>
    </row>
    <row r="24" spans="1:13" ht="12.75">
      <c r="A24" s="9" t="s">
        <v>9</v>
      </c>
      <c r="B24" s="18">
        <v>0</v>
      </c>
      <c r="C24" s="18">
        <v>0</v>
      </c>
      <c r="D24" s="18">
        <v>13542660.5552</v>
      </c>
      <c r="E24" s="18">
        <v>1471600469.6332002</v>
      </c>
      <c r="F24" s="18">
        <v>3802323860.458887</v>
      </c>
      <c r="G24" s="18">
        <v>1599219902</v>
      </c>
      <c r="H24" s="18">
        <v>145835666.41762543</v>
      </c>
      <c r="I24" s="18">
        <v>176841138.0057602</v>
      </c>
      <c r="J24" s="72">
        <v>123156312.07045555</v>
      </c>
      <c r="K24" s="33"/>
      <c r="L24" s="77"/>
      <c r="M24" s="33"/>
    </row>
    <row r="25" spans="1:13" ht="13.5" thickBot="1">
      <c r="A25" s="11" t="s">
        <v>16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76">
        <v>0</v>
      </c>
      <c r="K25" s="33"/>
      <c r="L25" s="77"/>
      <c r="M25" s="33"/>
    </row>
    <row r="26" spans="11:13" ht="12">
      <c r="K26" s="33"/>
      <c r="L26" s="33"/>
      <c r="M26" s="33"/>
    </row>
    <row r="27" spans="11:13" ht="12">
      <c r="K27" s="33"/>
      <c r="L27" s="33"/>
      <c r="M27" s="33"/>
    </row>
    <row r="28" spans="1:13" ht="12.75">
      <c r="A28" s="59"/>
      <c r="K28" s="33"/>
      <c r="L28" s="33"/>
      <c r="M28" s="33"/>
    </row>
    <row r="29" ht="12.75">
      <c r="A29" s="59"/>
    </row>
    <row r="30" ht="12">
      <c r="A30" s="60"/>
    </row>
    <row r="31" ht="12">
      <c r="A31" s="60"/>
    </row>
    <row r="32" ht="12">
      <c r="A32" s="60"/>
    </row>
    <row r="33" ht="12">
      <c r="A33" s="60"/>
    </row>
    <row r="34" ht="12">
      <c r="A34" s="61"/>
    </row>
    <row r="35" ht="12">
      <c r="A35" s="61"/>
    </row>
    <row r="36" ht="12">
      <c r="A36" s="60"/>
    </row>
    <row r="37" ht="12.75">
      <c r="A37" s="62"/>
    </row>
    <row r="38" ht="12">
      <c r="A38" s="61"/>
    </row>
    <row r="39" ht="12">
      <c r="A39" s="61"/>
    </row>
    <row r="40" ht="12">
      <c r="A40" s="60"/>
    </row>
    <row r="41" ht="12.75">
      <c r="A41" s="62"/>
    </row>
    <row r="42" ht="12.75">
      <c r="A42" s="62"/>
    </row>
    <row r="43" ht="12">
      <c r="A43" s="60"/>
    </row>
    <row r="44" ht="12">
      <c r="A44" s="60"/>
    </row>
    <row r="45" ht="12">
      <c r="A45" s="60"/>
    </row>
    <row r="46" ht="12">
      <c r="A46" s="60"/>
    </row>
    <row r="47" ht="12">
      <c r="A47" s="60"/>
    </row>
    <row r="48" ht="12">
      <c r="A48" s="60"/>
    </row>
    <row r="49" ht="12">
      <c r="A49" s="60"/>
    </row>
    <row r="50" ht="12">
      <c r="A50" s="60"/>
    </row>
    <row r="51" ht="12">
      <c r="A51" s="60"/>
    </row>
    <row r="52" ht="12">
      <c r="A52" s="60"/>
    </row>
    <row r="53" ht="12">
      <c r="A53" s="60"/>
    </row>
    <row r="54" ht="12">
      <c r="A54" s="60"/>
    </row>
    <row r="55" ht="12.75">
      <c r="A55" s="59"/>
    </row>
    <row r="56" ht="12">
      <c r="A56" s="60"/>
    </row>
    <row r="57" ht="12">
      <c r="A57" s="60"/>
    </row>
    <row r="58" ht="12">
      <c r="A58" s="63"/>
    </row>
    <row r="59" ht="12">
      <c r="A59" s="60"/>
    </row>
    <row r="60" ht="12.75">
      <c r="A60" s="59"/>
    </row>
    <row r="61" ht="12.75">
      <c r="A61" s="5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50" workbookViewId="0" topLeftCell="A1">
      <selection activeCell="A1" sqref="A1:J23"/>
    </sheetView>
  </sheetViews>
  <sheetFormatPr defaultColWidth="9.140625" defaultRowHeight="12.75"/>
  <cols>
    <col min="1" max="1" width="39.421875" style="0" customWidth="1"/>
    <col min="2" max="6" width="9.421875" style="0" bestFit="1" customWidth="1"/>
    <col min="7" max="7" width="10.421875" style="0" customWidth="1"/>
    <col min="10" max="10" width="14.140625" style="0" customWidth="1"/>
  </cols>
  <sheetData>
    <row r="1" spans="1:10" ht="14.25" thickBot="1">
      <c r="A1" s="24" t="s">
        <v>18</v>
      </c>
      <c r="B1" s="31">
        <v>2010</v>
      </c>
      <c r="C1" s="31">
        <v>2011</v>
      </c>
      <c r="D1" s="31">
        <v>2012</v>
      </c>
      <c r="E1" s="31">
        <v>2013</v>
      </c>
      <c r="F1" s="31">
        <v>2014</v>
      </c>
      <c r="G1" s="32">
        <v>2015</v>
      </c>
      <c r="H1" s="32">
        <v>2016</v>
      </c>
      <c r="I1" s="32" t="s">
        <v>38</v>
      </c>
      <c r="J1" s="32" t="s">
        <v>40</v>
      </c>
    </row>
    <row r="2" spans="1:10" ht="14.25" thickBot="1">
      <c r="A2" s="25" t="s">
        <v>0</v>
      </c>
      <c r="B2" s="30">
        <f>Sayfa1!B4/1000000000</f>
        <v>19.00964151573336</v>
      </c>
      <c r="C2" s="30">
        <f>Sayfa1!C4/1000000000</f>
        <v>24.86343821237083</v>
      </c>
      <c r="D2" s="30">
        <f>Sayfa1!D4/1000000000</f>
        <v>30.597267767563896</v>
      </c>
      <c r="E2" s="30">
        <f>Sayfa1!E4/1000000000</f>
        <v>41.320609726662475</v>
      </c>
      <c r="F2" s="30">
        <f>Sayfa1!F4/1000000000</f>
        <v>44.102579121019</v>
      </c>
      <c r="G2" s="30">
        <f>Sayfa1!G4/1000000000</f>
        <v>20.39706000616817</v>
      </c>
      <c r="H2" s="55">
        <f>Sayfa1!H4/1000000000</f>
        <v>14.298513553882485</v>
      </c>
      <c r="I2" s="55">
        <f>Sayfa1!I4/1000000000</f>
        <v>15.177344672585585</v>
      </c>
      <c r="J2" s="55">
        <f>Sayfa1!J4/1000000000</f>
        <v>15.378925670282642</v>
      </c>
    </row>
    <row r="3" spans="1:10" ht="12.75">
      <c r="A3" s="26" t="s">
        <v>12</v>
      </c>
      <c r="B3" s="35">
        <f>Sayfa1!B5/1000000000</f>
        <v>17.982884399874354</v>
      </c>
      <c r="C3" s="35">
        <f>Sayfa1!C5/1000000000</f>
        <v>23.454280373014495</v>
      </c>
      <c r="D3" s="35">
        <f>Sayfa1!D5/1000000000</f>
        <v>28.105350430157518</v>
      </c>
      <c r="E3" s="35">
        <f>Sayfa1!E5/1000000000</f>
        <v>38.75461100408081</v>
      </c>
      <c r="F3" s="35">
        <f>Sayfa1!F5/1000000000</f>
        <v>41.47828706684048</v>
      </c>
      <c r="G3" s="35">
        <f>Sayfa1!G5/1000000000</f>
        <v>18.414199908857345</v>
      </c>
      <c r="H3" s="56">
        <f>Sayfa1!H5/1000000000</f>
        <v>12.042036324532955</v>
      </c>
      <c r="I3" s="56">
        <f>Sayfa1!I5/1000000000</f>
        <v>12.577549781970518</v>
      </c>
      <c r="J3" s="56">
        <f>Sayfa1!J5/1000000000</f>
        <v>12.022079792305208</v>
      </c>
    </row>
    <row r="4" spans="1:10" ht="12.75">
      <c r="A4" s="22" t="s">
        <v>14</v>
      </c>
      <c r="B4" s="36">
        <f>Sayfa1!B6/1000000000</f>
        <v>16.961905301050717</v>
      </c>
      <c r="C4" s="36">
        <f>Sayfa1!C6/1000000000</f>
        <v>22.158399248542555</v>
      </c>
      <c r="D4" s="36">
        <f>Sayfa1!D6/1000000000</f>
        <v>26.246692551213922</v>
      </c>
      <c r="E4" s="36">
        <f>Sayfa1!E6/1000000000</f>
        <v>36.40674732410452</v>
      </c>
      <c r="F4" s="36">
        <f>Sayfa1!F6/1000000000</f>
        <v>39.47742625333612</v>
      </c>
      <c r="G4" s="36">
        <f>Sayfa1!G6/1000000000</f>
        <v>16.36059114379171</v>
      </c>
      <c r="H4" s="57">
        <f>Sayfa1!H6/1000000000</f>
        <v>10.4412475560758</v>
      </c>
      <c r="I4" s="57">
        <f>Sayfa1!I6/1000000000</f>
        <v>11.10354987954061</v>
      </c>
      <c r="J4" s="57">
        <f>Sayfa1!J6/1000000000</f>
        <v>10.350855634937027</v>
      </c>
    </row>
    <row r="5" spans="1:10" ht="12.75">
      <c r="A5" s="22" t="s">
        <v>10</v>
      </c>
      <c r="B5" s="36">
        <f>Sayfa1!B7/1000000000</f>
        <v>16.961905301050717</v>
      </c>
      <c r="C5" s="36">
        <f>Sayfa1!C7/1000000000</f>
        <v>22.158399248542555</v>
      </c>
      <c r="D5" s="36">
        <f>Sayfa1!D7/1000000000</f>
        <v>26.233149890658723</v>
      </c>
      <c r="E5" s="36">
        <f>Sayfa1!E7/1000000000</f>
        <v>34.93514685447132</v>
      </c>
      <c r="F5" s="36">
        <f>Sayfa1!F7/1000000000</f>
        <v>35.680902392877236</v>
      </c>
      <c r="G5" s="36">
        <f>Sayfa1!G7/1000000000</f>
        <v>14.77817124179171</v>
      </c>
      <c r="H5" s="57">
        <f>Sayfa1!H7/1000000000</f>
        <v>10.295411889658176</v>
      </c>
      <c r="I5" s="57">
        <f>Sayfa1!I7/1000000000</f>
        <v>10.926708741534851</v>
      </c>
      <c r="J5" s="57">
        <f>Sayfa1!J7/1000000000</f>
        <v>10.22769932286657</v>
      </c>
    </row>
    <row r="6" spans="1:10" ht="12.75">
      <c r="A6" s="22" t="s">
        <v>15</v>
      </c>
      <c r="B6" s="36">
        <f>Sayfa1!B8/1000000000</f>
        <v>0</v>
      </c>
      <c r="C6" s="36">
        <f>Sayfa1!C8/1000000000</f>
        <v>0</v>
      </c>
      <c r="D6" s="36">
        <f>Sayfa1!D8/1000000000</f>
        <v>0.013542660555199999</v>
      </c>
      <c r="E6" s="36">
        <f>Sayfa1!E8/1000000000</f>
        <v>1.4716004696332001</v>
      </c>
      <c r="F6" s="36">
        <f>Sayfa1!F8/1000000000</f>
        <v>3.796523860458887</v>
      </c>
      <c r="G6" s="36">
        <f>Sayfa1!G8/1000000000</f>
        <v>1.582419902</v>
      </c>
      <c r="H6" s="57">
        <f>Sayfa1!H8/1000000000</f>
        <v>0.14583566641762352</v>
      </c>
      <c r="I6" s="57">
        <f>Sayfa1!I8/1000000000</f>
        <v>0.1768411380057583</v>
      </c>
      <c r="J6" s="57">
        <f>Sayfa1!J8/1000000000</f>
        <v>0.12315631207045746</v>
      </c>
    </row>
    <row r="7" spans="1:10" ht="12.75">
      <c r="A7" s="22" t="s">
        <v>13</v>
      </c>
      <c r="B7" s="36">
        <f>Sayfa1!B9/1000000000</f>
        <v>1.0209790988236398</v>
      </c>
      <c r="C7" s="36">
        <f>Sayfa1!C9/1000000000</f>
        <v>1.295881124471943</v>
      </c>
      <c r="D7" s="36">
        <f>Sayfa1!D9/1000000000</f>
        <v>1.858657878943595</v>
      </c>
      <c r="E7" s="36">
        <f>Sayfa1!E9/1000000000</f>
        <v>2.3478636799762875</v>
      </c>
      <c r="F7" s="36">
        <f>Sayfa1!F9/1000000000</f>
        <v>2.000860813504354</v>
      </c>
      <c r="G7" s="36">
        <f>Sayfa1!G9/1000000000</f>
        <v>2.053608765065636</v>
      </c>
      <c r="H7" s="57">
        <f>Sayfa1!H9/1000000000</f>
        <v>1.6007887684571542</v>
      </c>
      <c r="I7" s="57">
        <f>Sayfa1!I9/1000000000</f>
        <v>1.473999902429908</v>
      </c>
      <c r="J7" s="57">
        <f>Sayfa1!J9/1000000000</f>
        <v>1.6712241573681814</v>
      </c>
    </row>
    <row r="8" spans="1:10" ht="12.75">
      <c r="A8" s="22" t="s">
        <v>10</v>
      </c>
      <c r="B8" s="36">
        <f>Sayfa1!B10/1000000000</f>
        <v>1.02007909882364</v>
      </c>
      <c r="C8" s="36">
        <f>Sayfa1!C10/1000000000</f>
        <v>1.295881124471943</v>
      </c>
      <c r="D8" s="36">
        <f>Sayfa1!D10/1000000000</f>
        <v>1.858657878943595</v>
      </c>
      <c r="E8" s="36">
        <f>Sayfa1!E10/1000000000</f>
        <v>2.3478636799762875</v>
      </c>
      <c r="F8" s="36">
        <f>Sayfa1!F10/1000000000</f>
        <v>1.995060813504354</v>
      </c>
      <c r="G8" s="36">
        <f>Sayfa1!G10/1000000000</f>
        <v>1.9393507780660484</v>
      </c>
      <c r="H8" s="57">
        <f>Sayfa1!H10/1000000000</f>
        <v>1.5410255594900553</v>
      </c>
      <c r="I8" s="57">
        <f>Sayfa1!I10/1000000000</f>
        <v>1.415902511293207</v>
      </c>
      <c r="J8" s="57">
        <f>Sayfa1!J10/1000000000</f>
        <v>1.611886158341752</v>
      </c>
    </row>
    <row r="9" spans="1:10" ht="12.75">
      <c r="A9" s="22" t="s">
        <v>11</v>
      </c>
      <c r="B9" s="36">
        <f>Sayfa1!B11/1000000000</f>
        <v>0.0009</v>
      </c>
      <c r="C9" s="36">
        <f>Sayfa1!C11/1000000000</f>
        <v>0</v>
      </c>
      <c r="D9" s="36">
        <f>Sayfa1!D11/1000000000</f>
        <v>0</v>
      </c>
      <c r="E9" s="36">
        <f>Sayfa1!E11/1000000000</f>
        <v>0</v>
      </c>
      <c r="F9" s="36">
        <f>Sayfa1!F11/1000000000</f>
        <v>0</v>
      </c>
      <c r="G9" s="36">
        <f>Sayfa1!G11/1000000000</f>
        <v>0.0974579869995873</v>
      </c>
      <c r="H9" s="57">
        <f>Sayfa1!H11/1000000000</f>
        <v>0.059763208967098934</v>
      </c>
      <c r="I9" s="57">
        <f>Sayfa1!I11/1000000000</f>
        <v>0.05809739113670093</v>
      </c>
      <c r="J9" s="57">
        <f>Sayfa1!J11/1000000000</f>
        <v>0.059337999026429486</v>
      </c>
    </row>
    <row r="10" spans="1:10" ht="12.75">
      <c r="A10" s="22" t="s">
        <v>15</v>
      </c>
      <c r="B10" s="36">
        <f>Sayfa1!B12/1000000000</f>
        <v>0</v>
      </c>
      <c r="C10" s="36">
        <f>Sayfa1!C12/1000000000</f>
        <v>0</v>
      </c>
      <c r="D10" s="36">
        <f>Sayfa1!D12/1000000000</f>
        <v>0</v>
      </c>
      <c r="E10" s="36">
        <f>Sayfa1!E12/1000000000</f>
        <v>0</v>
      </c>
      <c r="F10" s="36">
        <f>Sayfa1!F12/1000000000</f>
        <v>0.0058</v>
      </c>
      <c r="G10" s="36">
        <f>Sayfa1!G12/1000000000</f>
        <v>0.0168</v>
      </c>
      <c r="H10" s="57">
        <f>Sayfa1!H12/1000000000</f>
        <v>0</v>
      </c>
      <c r="I10" s="57">
        <f>Sayfa1!I12/1000000000</f>
        <v>0</v>
      </c>
      <c r="J10" s="57">
        <f>Sayfa1!J12/1000000000</f>
        <v>0</v>
      </c>
    </row>
    <row r="11" spans="1:10" ht="12.75">
      <c r="A11" s="26" t="s">
        <v>6</v>
      </c>
      <c r="B11" s="35">
        <f>Sayfa1!B13/1000000000</f>
        <v>1.026757115859006</v>
      </c>
      <c r="C11" s="35">
        <f>Sayfa1!C13/1000000000</f>
        <v>1.409157839356336</v>
      </c>
      <c r="D11" s="35">
        <f>Sayfa1!D13/1000000000</f>
        <v>2.491917337406381</v>
      </c>
      <c r="E11" s="35">
        <f>Sayfa1!E13/1000000000</f>
        <v>2.565998722581665</v>
      </c>
      <c r="F11" s="35">
        <f>Sayfa1!F13/1000000000</f>
        <v>2.6242920541785195</v>
      </c>
      <c r="G11" s="35">
        <f>Sayfa1!G13/1000000000</f>
        <v>1.9828600973108252</v>
      </c>
      <c r="H11" s="56">
        <f>Sayfa1!H13/1000000000</f>
        <v>2.2564772293495303</v>
      </c>
      <c r="I11" s="56">
        <f>Sayfa1!I13/1000000000</f>
        <v>2.599794890615066</v>
      </c>
      <c r="J11" s="56">
        <f>Sayfa1!J13/1000000000</f>
        <v>3.356845877977434</v>
      </c>
    </row>
    <row r="12" spans="1:10" ht="12.75">
      <c r="A12" s="22" t="s">
        <v>10</v>
      </c>
      <c r="B12" s="36">
        <f>Sayfa1!B14/1000000000</f>
        <v>0.9537721842019405</v>
      </c>
      <c r="C12" s="36">
        <f>Sayfa1!C14/1000000000</f>
        <v>1.3633132169643354</v>
      </c>
      <c r="D12" s="36">
        <f>Sayfa1!D14/1000000000</f>
        <v>2.384631872828005</v>
      </c>
      <c r="E12" s="36">
        <f>Sayfa1!E14/1000000000</f>
        <v>2.5386245359630766</v>
      </c>
      <c r="F12" s="36">
        <f>Sayfa1!F14/1000000000</f>
        <v>2.580654124289847</v>
      </c>
      <c r="G12" s="36">
        <f>Sayfa1!G14/1000000000</f>
        <v>1.863205045667619</v>
      </c>
      <c r="H12" s="57">
        <f>Sayfa1!H14/1000000000</f>
        <v>2.1910263816367013</v>
      </c>
      <c r="I12" s="57">
        <f>Sayfa1!I14/1000000000</f>
        <v>2.4945036224344608</v>
      </c>
      <c r="J12" s="57">
        <f>Sayfa1!J14/1000000000</f>
        <v>3.237200080114409</v>
      </c>
    </row>
    <row r="13" spans="1:10" ht="12.75">
      <c r="A13" s="22" t="s">
        <v>11</v>
      </c>
      <c r="B13" s="36">
        <f>Sayfa1!B15/1000000000</f>
        <v>0.07298493165706547</v>
      </c>
      <c r="C13" s="36">
        <f>Sayfa1!C15/1000000000</f>
        <v>0.045844622392000454</v>
      </c>
      <c r="D13" s="36">
        <f>Sayfa1!D15/1000000000</f>
        <v>0.10728546457837573</v>
      </c>
      <c r="E13" s="36">
        <f>Sayfa1!E15/1000000000</f>
        <v>0.027374186618588262</v>
      </c>
      <c r="F13" s="36">
        <f>Sayfa1!F15/1000000000</f>
        <v>0.04363792988867296</v>
      </c>
      <c r="G13" s="36">
        <f>Sayfa1!G15/1000000000</f>
        <v>0.11965505164320646</v>
      </c>
      <c r="H13" s="57">
        <f>Sayfa1!H15/1000000000</f>
        <v>0.06545084771282929</v>
      </c>
      <c r="I13" s="57">
        <f>Sayfa1!I15/1000000000</f>
        <v>0.10529126818060526</v>
      </c>
      <c r="J13" s="57">
        <f>Sayfa1!J15/1000000000</f>
        <v>0.1196457978630251</v>
      </c>
    </row>
    <row r="14" spans="1:10" ht="13.5" thickBot="1">
      <c r="A14" s="22" t="s">
        <v>15</v>
      </c>
      <c r="B14" s="36">
        <f>Sayfa1!B16/1000000000</f>
        <v>0</v>
      </c>
      <c r="C14" s="36">
        <f>Sayfa1!C16/1000000000</f>
        <v>0</v>
      </c>
      <c r="D14" s="36">
        <f>Sayfa1!D16/1000000000</f>
        <v>0</v>
      </c>
      <c r="E14" s="36">
        <f>Sayfa1!E16/1000000000</f>
        <v>0</v>
      </c>
      <c r="F14" s="36">
        <f>Sayfa1!F16/1000000000</f>
        <v>0</v>
      </c>
      <c r="G14" s="36">
        <f>Sayfa1!G16/1000000000</f>
        <v>0</v>
      </c>
      <c r="H14" s="57">
        <f>Sayfa1!H16/1000000000</f>
        <v>0</v>
      </c>
      <c r="I14" s="57">
        <f>Sayfa1!I16/1000000000</f>
        <v>0</v>
      </c>
      <c r="J14" s="57">
        <f>Sayfa1!J16/1000000000</f>
        <v>0</v>
      </c>
    </row>
    <row r="15" spans="1:10" ht="14.25" thickBot="1">
      <c r="A15" s="25" t="s">
        <v>1</v>
      </c>
      <c r="B15" s="30">
        <f>Sayfa1!B17/1000000000</f>
        <v>19.00964151573336</v>
      </c>
      <c r="C15" s="30">
        <f>Sayfa1!C17/1000000000</f>
        <v>24.86343821237082</v>
      </c>
      <c r="D15" s="30">
        <f>Sayfa1!D17/1000000000</f>
        <v>30.5972677675639</v>
      </c>
      <c r="E15" s="30">
        <f>Sayfa1!E17/1000000000</f>
        <v>41.32060972666248</v>
      </c>
      <c r="F15" s="30">
        <f>Sayfa1!F17/1000000000</f>
        <v>44.10257912101908</v>
      </c>
      <c r="G15" s="30">
        <f>Sayfa1!G17/1000000000</f>
        <v>20.397060006168207</v>
      </c>
      <c r="H15" s="55">
        <f>Sayfa1!H17/1000000000</f>
        <v>14.298513553882483</v>
      </c>
      <c r="I15" s="55">
        <f>Sayfa1!I17/1000000000</f>
        <v>15.177344672585662</v>
      </c>
      <c r="J15" s="55">
        <f>Sayfa1!J17/1000000000</f>
        <v>15.378925670282689</v>
      </c>
    </row>
    <row r="16" spans="1:10" ht="12.75">
      <c r="A16" s="26" t="s">
        <v>7</v>
      </c>
      <c r="B16" s="35">
        <f>Sayfa1!B18/1000000000</f>
        <v>0.5013267901977989</v>
      </c>
      <c r="C16" s="35">
        <f>Sayfa1!C18/1000000000</f>
        <v>0.21578479876760007</v>
      </c>
      <c r="D16" s="35">
        <f>Sayfa1!D18/1000000000</f>
        <v>0.049527011</v>
      </c>
      <c r="E16" s="35">
        <f>Sayfa1!E18/1000000000</f>
        <v>0</v>
      </c>
      <c r="F16" s="35">
        <f>Sayfa1!F18/1000000000</f>
        <v>0.0241450852296</v>
      </c>
      <c r="G16" s="35">
        <f>Sayfa1!G18/1000000000</f>
        <v>0.16403212054689165</v>
      </c>
      <c r="H16" s="56">
        <f>Sayfa1!H18/1000000000</f>
        <v>0.21419388515247112</v>
      </c>
      <c r="I16" s="56">
        <f>Sayfa1!I18/1000000000</f>
        <v>0.2578148945453001</v>
      </c>
      <c r="J16" s="56">
        <f>Sayfa1!J18/1000000000</f>
        <v>0.2624019004982998</v>
      </c>
    </row>
    <row r="17" spans="1:10" ht="12.75">
      <c r="A17" s="26" t="s">
        <v>8</v>
      </c>
      <c r="B17" s="35">
        <f>Sayfa1!B19/1000000000</f>
        <v>18.50831472553556</v>
      </c>
      <c r="C17" s="35">
        <f>Sayfa1!C19/1000000000</f>
        <v>24.64765341360322</v>
      </c>
      <c r="D17" s="35">
        <f>Sayfa1!D19/1000000000</f>
        <v>30.5341980960087</v>
      </c>
      <c r="E17" s="35">
        <f>Sayfa1!E19/1000000000</f>
        <v>39.84900925702928</v>
      </c>
      <c r="F17" s="35">
        <f>Sayfa1!F19/1000000000</f>
        <v>40.276110175330594</v>
      </c>
      <c r="G17" s="35">
        <f>Sayfa1!G19/1000000000</f>
        <v>18.633807983621313</v>
      </c>
      <c r="H17" s="56">
        <f>Sayfa1!H19/1000000000</f>
        <v>13.938484002312386</v>
      </c>
      <c r="I17" s="56">
        <f>Sayfa1!I19/1000000000</f>
        <v>14.7426886400346</v>
      </c>
      <c r="J17" s="56">
        <f>Sayfa1!J19/1000000000</f>
        <v>14.993367457713932</v>
      </c>
    </row>
    <row r="18" spans="1:10" ht="12.75">
      <c r="A18" s="22" t="s">
        <v>2</v>
      </c>
      <c r="B18" s="36">
        <f>Sayfa1!B20/1000000000</f>
        <v>17.290504078056458</v>
      </c>
      <c r="C18" s="36">
        <f>Sayfa1!C20/1000000000</f>
        <v>23.032482047701976</v>
      </c>
      <c r="D18" s="36">
        <f>Sayfa1!D20/1000000000</f>
        <v>28.572549333109293</v>
      </c>
      <c r="E18" s="36">
        <f>Sayfa1!E20/1000000000</f>
        <v>37.99311028809111</v>
      </c>
      <c r="F18" s="36">
        <f>Sayfa1!F20/1000000000</f>
        <v>37.78430644201318</v>
      </c>
      <c r="G18" s="36">
        <f>Sayfa1!G20/1000000000</f>
        <v>16.675633403853894</v>
      </c>
      <c r="H18" s="57">
        <f>Sayfa1!H20/1000000000</f>
        <v>11.661798141972303</v>
      </c>
      <c r="I18" s="57">
        <f>Sayfa1!I20/1000000000</f>
        <v>12.5978862374436</v>
      </c>
      <c r="J18" s="57">
        <f>Sayfa1!J20/1000000000</f>
        <v>12.587655459872733</v>
      </c>
    </row>
    <row r="19" spans="1:10" ht="12.75">
      <c r="A19" s="22" t="s">
        <v>3</v>
      </c>
      <c r="B19" s="36">
        <f>Sayfa1!B21/1000000000</f>
        <v>1.0085372307687244</v>
      </c>
      <c r="C19" s="36">
        <f>Sayfa1!C21/1000000000</f>
        <v>1.2573229881167316</v>
      </c>
      <c r="D19" s="36">
        <f>Sayfa1!D21/1000000000</f>
        <v>1.4928900614212075</v>
      </c>
      <c r="E19" s="36">
        <f>Sayfa1!E21/1000000000</f>
        <v>1.4598573059552116</v>
      </c>
      <c r="F19" s="36">
        <f>Sayfa1!F21/1000000000</f>
        <v>1.676318698800167</v>
      </c>
      <c r="G19" s="36">
        <f>Sayfa1!G21/1000000000</f>
        <v>1.1118490095411415</v>
      </c>
      <c r="H19" s="57">
        <f>Sayfa1!H21/1000000000</f>
        <v>1.1965784764812508</v>
      </c>
      <c r="I19" s="57">
        <f>Sayfa1!I21/1000000000</f>
        <v>1.0415488238728676</v>
      </c>
      <c r="J19" s="57">
        <f>Sayfa1!J21/1000000000</f>
        <v>1.3064566936582451</v>
      </c>
    </row>
    <row r="20" spans="1:10" ht="12.75" customHeight="1">
      <c r="A20" s="23" t="s">
        <v>4</v>
      </c>
      <c r="B20" s="36">
        <f>Sayfa1!B22/1000000000</f>
        <v>0.06304509427451467</v>
      </c>
      <c r="C20" s="36">
        <f>Sayfa1!C22/1000000000</f>
        <v>0.16026718880435323</v>
      </c>
      <c r="D20" s="36">
        <f>Sayfa1!D22/1000000000</f>
        <v>0.13787442186110116</v>
      </c>
      <c r="E20" s="36">
        <f>Sayfa1!E22/1000000000</f>
        <v>0.18490748670428037</v>
      </c>
      <c r="F20" s="36">
        <f>Sayfa1!F22/1000000000</f>
        <v>0.5655536251529336</v>
      </c>
      <c r="G20" s="36">
        <f>Sayfa1!G22/1000000000</f>
        <v>0.4580864100491991</v>
      </c>
      <c r="H20" s="57">
        <f>Sayfa1!H22/1000000000</f>
        <v>0.8118343910947095</v>
      </c>
      <c r="I20" s="57">
        <f>Sayfa1!I22/1000000000</f>
        <v>0.827547961843215</v>
      </c>
      <c r="J20" s="57">
        <f>Sayfa1!J22/1000000000</f>
        <v>0.7579260203173933</v>
      </c>
    </row>
    <row r="21" spans="1:10" ht="12.75">
      <c r="A21" s="22" t="s">
        <v>5</v>
      </c>
      <c r="B21" s="36">
        <f>Sayfa1!B23/1000000000</f>
        <v>0.14622832243586756</v>
      </c>
      <c r="C21" s="36">
        <f>Sayfa1!C23/1000000000</f>
        <v>0.19758118898015403</v>
      </c>
      <c r="D21" s="36">
        <f>Sayfa1!D23/1000000000</f>
        <v>0.3308842796171012</v>
      </c>
      <c r="E21" s="36">
        <f>Sayfa1!E23/1000000000</f>
        <v>0.21113417627867698</v>
      </c>
      <c r="F21" s="36">
        <f>Sayfa1!F23/1000000000</f>
        <v>0.24993140936430955</v>
      </c>
      <c r="G21" s="36">
        <f>Sayfa1!G23/1000000000</f>
        <v>0.3882391601770816</v>
      </c>
      <c r="H21" s="57">
        <f>Sayfa1!H23/1000000000</f>
        <v>0.26827299276412103</v>
      </c>
      <c r="I21" s="57">
        <f>Sayfa1!I23/1000000000</f>
        <v>0.27570561687491846</v>
      </c>
      <c r="J21" s="57">
        <f>Sayfa1!J23/1000000000</f>
        <v>0.3413292838655586</v>
      </c>
    </row>
    <row r="22" spans="1:10" ht="12.75">
      <c r="A22" s="26" t="s">
        <v>9</v>
      </c>
      <c r="B22" s="35">
        <f>Sayfa1!B24/1000000000</f>
        <v>0</v>
      </c>
      <c r="C22" s="35">
        <f>Sayfa1!C24/1000000000</f>
        <v>0</v>
      </c>
      <c r="D22" s="35">
        <f>Sayfa1!D24/1000000000</f>
        <v>0.013542660555199999</v>
      </c>
      <c r="E22" s="35">
        <f>Sayfa1!E24/1000000000</f>
        <v>1.4716004696332001</v>
      </c>
      <c r="F22" s="35">
        <f>Sayfa1!F24/1000000000</f>
        <v>3.802323860458887</v>
      </c>
      <c r="G22" s="35">
        <f>Sayfa1!G24/1000000000</f>
        <v>1.599219902</v>
      </c>
      <c r="H22" s="56">
        <f>Sayfa1!H24/1000000000</f>
        <v>0.14583566641762544</v>
      </c>
      <c r="I22" s="56">
        <f>Sayfa1!I24/1000000000</f>
        <v>0.1768411380057602</v>
      </c>
      <c r="J22" s="56">
        <f>Sayfa1!J24/1000000000</f>
        <v>0.12315631207045555</v>
      </c>
    </row>
    <row r="23" spans="1:10" ht="13.5" thickBot="1">
      <c r="A23" s="27" t="s">
        <v>16</v>
      </c>
      <c r="B23" s="54">
        <f>Sayfa1!B25/1000000000</f>
        <v>0</v>
      </c>
      <c r="C23" s="54">
        <f>Sayfa1!C25/1000000000</f>
        <v>0</v>
      </c>
      <c r="D23" s="54">
        <f>Sayfa1!D25/1000000000</f>
        <v>0</v>
      </c>
      <c r="E23" s="54">
        <f>Sayfa1!E25/1000000000</f>
        <v>0</v>
      </c>
      <c r="F23" s="54">
        <f>Sayfa1!F25/1000000000</f>
        <v>0</v>
      </c>
      <c r="G23" s="54">
        <f>Sayfa1!G25/1000000000</f>
        <v>0</v>
      </c>
      <c r="H23" s="58">
        <f>Sayfa1!H25/1000000000</f>
        <v>0</v>
      </c>
      <c r="I23" s="58">
        <f>Sayfa1!I25/1000000000</f>
        <v>0</v>
      </c>
      <c r="J23" s="58">
        <f>Sayfa1!J25/1000000000</f>
        <v>0</v>
      </c>
    </row>
    <row r="24" spans="1:9" ht="12.75">
      <c r="A24" s="34" t="s">
        <v>17</v>
      </c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34" t="s">
        <v>20</v>
      </c>
      <c r="B25" s="34"/>
      <c r="C25" s="34"/>
      <c r="D25" s="34"/>
      <c r="E25" s="34"/>
      <c r="F25" s="34"/>
      <c r="G25" s="34"/>
      <c r="H25" s="34"/>
      <c r="I25" s="34"/>
    </row>
    <row r="26" spans="1:9" ht="12.75">
      <c r="A26" s="34" t="s">
        <v>21</v>
      </c>
      <c r="B26" s="34"/>
      <c r="C26" s="34"/>
      <c r="D26" s="34"/>
      <c r="E26" s="34"/>
      <c r="F26" s="34"/>
      <c r="G26" s="34"/>
      <c r="H26" s="34"/>
      <c r="I26" s="34"/>
    </row>
  </sheetData>
  <sheetProtection/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6.140625" style="0" customWidth="1"/>
    <col min="2" max="2" width="16.140625" style="0" customWidth="1"/>
    <col min="3" max="4" width="15.57421875" style="0" customWidth="1"/>
    <col min="5" max="5" width="14.28125" style="0" customWidth="1"/>
    <col min="6" max="6" width="9.8515625" style="0" bestFit="1" customWidth="1"/>
  </cols>
  <sheetData>
    <row r="1" ht="12.75">
      <c r="A1" s="37" t="s">
        <v>22</v>
      </c>
    </row>
    <row r="2" ht="12.75" thickBot="1"/>
    <row r="3" spans="1:5" ht="13.5" thickBot="1">
      <c r="A3" s="38" t="s">
        <v>23</v>
      </c>
      <c r="B3" s="43">
        <v>2015</v>
      </c>
      <c r="C3" s="43">
        <v>2016</v>
      </c>
      <c r="D3" s="43" t="s">
        <v>38</v>
      </c>
      <c r="E3" s="43" t="s">
        <v>39</v>
      </c>
    </row>
    <row r="4" spans="1:8" ht="12">
      <c r="A4" s="39" t="s">
        <v>24</v>
      </c>
      <c r="B4" s="44">
        <v>11315648868</v>
      </c>
      <c r="C4" s="44">
        <v>6871540464</v>
      </c>
      <c r="D4" s="44">
        <v>7895052825</v>
      </c>
      <c r="E4" s="44">
        <v>7837603312</v>
      </c>
      <c r="G4" s="28"/>
      <c r="H4" s="28"/>
    </row>
    <row r="5" spans="1:6" ht="12">
      <c r="A5" s="40" t="s">
        <v>25</v>
      </c>
      <c r="B5" s="45">
        <v>5486353809.8214</v>
      </c>
      <c r="C5" s="45">
        <v>4841857770.2759</v>
      </c>
      <c r="D5" s="45">
        <v>4665376482.8917</v>
      </c>
      <c r="E5" s="45">
        <v>4382966397.7701</v>
      </c>
      <c r="F5" s="28">
        <f>E5/E11*100</f>
        <v>28.49982171537167</v>
      </c>
    </row>
    <row r="6" spans="1:6" ht="12">
      <c r="A6" s="40" t="s">
        <v>26</v>
      </c>
      <c r="B6" s="45">
        <v>16185486.475575292</v>
      </c>
      <c r="C6" s="45">
        <v>15939771.618192466</v>
      </c>
      <c r="D6" s="45">
        <v>15619682.826457895</v>
      </c>
      <c r="E6" s="45">
        <v>15920092.071611254</v>
      </c>
      <c r="F6" s="65">
        <f>E6+E7+E8+E10</f>
        <v>30205462.224071264</v>
      </c>
    </row>
    <row r="7" spans="1:6" ht="12">
      <c r="A7" s="40" t="s">
        <v>27</v>
      </c>
      <c r="B7" s="45">
        <v>5425985.4</v>
      </c>
      <c r="C7" s="45">
        <v>1252869.8</v>
      </c>
      <c r="D7" s="45">
        <v>2116437</v>
      </c>
      <c r="E7" s="45">
        <v>7778635.600000001</v>
      </c>
      <c r="F7" s="28">
        <f>F6/E11*100</f>
        <v>0.19640814236093515</v>
      </c>
    </row>
    <row r="8" spans="1:5" ht="12">
      <c r="A8" s="40" t="s">
        <v>28</v>
      </c>
      <c r="B8" s="45">
        <v>0</v>
      </c>
      <c r="C8" s="45">
        <v>13522702.20752448</v>
      </c>
      <c r="D8" s="45">
        <v>2575421.094312455</v>
      </c>
      <c r="E8" s="45">
        <v>900982.070456798</v>
      </c>
    </row>
    <row r="9" spans="1:6" ht="12">
      <c r="A9" s="40" t="s">
        <v>29</v>
      </c>
      <c r="B9" s="45">
        <v>3536678592.3098087</v>
      </c>
      <c r="C9" s="45">
        <v>2554118610.0571947</v>
      </c>
      <c r="D9" s="45">
        <v>2590992144.506129</v>
      </c>
      <c r="E9" s="45">
        <v>3128150498.288536</v>
      </c>
      <c r="F9" s="28">
        <f>E9/E11*100</f>
        <v>20.340500795404594</v>
      </c>
    </row>
    <row r="10" spans="1:5" ht="12.75" thickBot="1">
      <c r="A10" s="41" t="s">
        <v>30</v>
      </c>
      <c r="B10" s="46">
        <v>36767264.16141809</v>
      </c>
      <c r="C10" s="46">
        <v>281365.9236812769</v>
      </c>
      <c r="D10" s="46">
        <v>5611679.267057496</v>
      </c>
      <c r="E10" s="46">
        <v>5605752.482003213</v>
      </c>
    </row>
    <row r="11" spans="1:5" ht="13.5" thickBot="1">
      <c r="A11" s="42" t="s">
        <v>31</v>
      </c>
      <c r="B11" s="47">
        <v>20397060006.1682</v>
      </c>
      <c r="C11" s="47">
        <v>14298513553.882494</v>
      </c>
      <c r="D11" s="47">
        <v>15177344672.585657</v>
      </c>
      <c r="E11" s="47">
        <v>15378925670.28271</v>
      </c>
    </row>
    <row r="12" spans="2:4" ht="12">
      <c r="B12" s="28"/>
      <c r="C12" s="28"/>
      <c r="D12" s="28"/>
    </row>
    <row r="13" spans="3:5" ht="12">
      <c r="C13" s="28">
        <f>C4/C11*100</f>
        <v>48.05772598742728</v>
      </c>
      <c r="D13" s="28"/>
      <c r="E13" s="28">
        <f>E4/E11*100</f>
        <v>50.96326934686278</v>
      </c>
    </row>
    <row r="14" ht="12">
      <c r="E14" s="28">
        <f>E13-C13</f>
        <v>2.905543359435498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80" zoomScaleNormal="80" zoomScalePageLayoutView="0" workbookViewId="0" topLeftCell="A1">
      <selection activeCell="D10" sqref="D10:R12"/>
    </sheetView>
  </sheetViews>
  <sheetFormatPr defaultColWidth="9.140625" defaultRowHeight="12.75"/>
  <cols>
    <col min="1" max="2" width="8.7109375" style="33" customWidth="1"/>
    <col min="3" max="3" width="9.57421875" style="33" customWidth="1"/>
    <col min="4" max="4" width="12.421875" style="33" customWidth="1"/>
    <col min="5" max="5" width="12.57421875" style="33" customWidth="1"/>
    <col min="6" max="6" width="14.140625" style="33" customWidth="1"/>
    <col min="7" max="7" width="12.421875" style="33" customWidth="1"/>
    <col min="8" max="8" width="14.57421875" style="33" customWidth="1"/>
    <col min="9" max="9" width="14.140625" style="33" customWidth="1"/>
    <col min="10" max="10" width="13.8515625" style="33" customWidth="1"/>
    <col min="11" max="11" width="14.421875" style="33" customWidth="1"/>
    <col min="12" max="12" width="13.8515625" style="33" customWidth="1"/>
    <col min="13" max="13" width="13.421875" style="33" customWidth="1"/>
    <col min="14" max="14" width="15.421875" style="33" customWidth="1"/>
    <col min="15" max="15" width="13.8515625" style="33" customWidth="1"/>
    <col min="16" max="17" width="15.421875" style="33" customWidth="1"/>
    <col min="18" max="18" width="14.8515625" style="0" customWidth="1"/>
  </cols>
  <sheetData>
    <row r="1" spans="1:17" ht="12.75">
      <c r="A1" s="37" t="s">
        <v>32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8" ht="14.25">
      <c r="A3" s="48" t="s">
        <v>33</v>
      </c>
      <c r="B3" s="48"/>
      <c r="C3" s="48"/>
      <c r="D3" s="53">
        <v>2004</v>
      </c>
      <c r="E3" s="53">
        <v>2005</v>
      </c>
      <c r="F3" s="53">
        <v>2006</v>
      </c>
      <c r="G3" s="53">
        <v>2007</v>
      </c>
      <c r="H3" s="53">
        <v>2008</v>
      </c>
      <c r="I3" s="53">
        <v>2009</v>
      </c>
      <c r="J3" s="53">
        <v>2010</v>
      </c>
      <c r="K3" s="53">
        <v>2011</v>
      </c>
      <c r="L3" s="53">
        <v>2012</v>
      </c>
      <c r="M3" s="53">
        <v>2013</v>
      </c>
      <c r="N3" s="53">
        <v>2014</v>
      </c>
      <c r="O3" s="53">
        <v>2015</v>
      </c>
      <c r="P3" s="49">
        <v>2016</v>
      </c>
      <c r="Q3" s="49" t="s">
        <v>38</v>
      </c>
      <c r="R3" s="49" t="s">
        <v>39</v>
      </c>
    </row>
    <row r="4" spans="1:18" s="33" customFormat="1" ht="14.25">
      <c r="A4" s="50" t="s">
        <v>34</v>
      </c>
      <c r="B4" s="50"/>
      <c r="C4" s="50"/>
      <c r="D4" s="51">
        <v>1311746222.485341</v>
      </c>
      <c r="E4" s="51">
        <v>1146789253.2902431</v>
      </c>
      <c r="F4" s="51">
        <v>1210160489.1411967</v>
      </c>
      <c r="G4" s="51">
        <v>960057010.8728604</v>
      </c>
      <c r="H4" s="51">
        <v>1277603188.9490314</v>
      </c>
      <c r="I4" s="51">
        <v>664209714.9051833</v>
      </c>
      <c r="J4" s="51">
        <v>1026757115.8590082</v>
      </c>
      <c r="K4" s="51">
        <v>1409157839.356341</v>
      </c>
      <c r="L4" s="51">
        <v>2491917337.4063783</v>
      </c>
      <c r="M4" s="51">
        <v>2565998722.581674</v>
      </c>
      <c r="N4" s="51">
        <v>2624292054.178526</v>
      </c>
      <c r="O4" s="51">
        <v>1982860097.310823</v>
      </c>
      <c r="P4" s="51">
        <v>2256477229.349518</v>
      </c>
      <c r="Q4" s="51">
        <v>2599794890.6150575</v>
      </c>
      <c r="R4" s="51">
        <v>3356845877.977434</v>
      </c>
    </row>
    <row r="5" spans="1:20" ht="14.25">
      <c r="A5" s="50"/>
      <c r="B5" s="50" t="s">
        <v>35</v>
      </c>
      <c r="C5" s="50"/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1362821.53</v>
      </c>
      <c r="J5" s="51">
        <v>2457940</v>
      </c>
      <c r="K5" s="51">
        <v>1813710.5559926569</v>
      </c>
      <c r="L5" s="51">
        <v>1227997.2848648042</v>
      </c>
      <c r="M5" s="51">
        <v>5625719.155320246</v>
      </c>
      <c r="N5" s="51">
        <v>66634631.65444157</v>
      </c>
      <c r="O5" s="51">
        <v>95713072.55560611</v>
      </c>
      <c r="P5" s="51">
        <v>84070767.80360328</v>
      </c>
      <c r="Q5" s="51">
        <v>93538455.30601232</v>
      </c>
      <c r="R5" s="51">
        <v>131059626.2888007</v>
      </c>
      <c r="S5" s="28">
        <f>R5/R4*100</f>
        <v>3.904249139009227</v>
      </c>
      <c r="T5" s="50"/>
    </row>
    <row r="6" spans="1:20" ht="13.5" customHeight="1">
      <c r="A6" s="50"/>
      <c r="B6" s="50" t="s">
        <v>36</v>
      </c>
      <c r="C6" s="50"/>
      <c r="D6" s="51">
        <v>932921325.1826128</v>
      </c>
      <c r="E6" s="51">
        <v>585376646.4851888</v>
      </c>
      <c r="F6" s="51">
        <v>733427220.9188886</v>
      </c>
      <c r="G6" s="51">
        <v>611900149.1002011</v>
      </c>
      <c r="H6" s="51">
        <v>917843455.7383727</v>
      </c>
      <c r="I6" s="51">
        <v>404687275.4367651</v>
      </c>
      <c r="J6" s="51">
        <v>759751531.4171529</v>
      </c>
      <c r="K6" s="51">
        <v>897804568.2389076</v>
      </c>
      <c r="L6" s="51">
        <v>1129297485.6939425</v>
      </c>
      <c r="M6" s="51">
        <v>1353919415.443576</v>
      </c>
      <c r="N6" s="51">
        <v>1417642454.5051925</v>
      </c>
      <c r="O6" s="51">
        <v>921224331.247802</v>
      </c>
      <c r="P6" s="51">
        <v>1040187040.5246958</v>
      </c>
      <c r="Q6" s="51">
        <v>1352969464.013077</v>
      </c>
      <c r="R6" s="51">
        <v>1805558810.4525526</v>
      </c>
      <c r="S6" s="28">
        <f>R6/R4*100</f>
        <v>53.78736099556758</v>
      </c>
      <c r="T6" s="50"/>
    </row>
    <row r="7" spans="1:20" ht="14.25">
      <c r="A7" s="50"/>
      <c r="B7" s="50" t="s">
        <v>37</v>
      </c>
      <c r="C7" s="50"/>
      <c r="D7" s="51">
        <v>378824897.3027284</v>
      </c>
      <c r="E7" s="51">
        <v>561412606.8050542</v>
      </c>
      <c r="F7" s="51">
        <v>476733268.22230804</v>
      </c>
      <c r="G7" s="51">
        <v>348156861.77265924</v>
      </c>
      <c r="H7" s="51">
        <v>359759733.21065867</v>
      </c>
      <c r="I7" s="51">
        <v>258159617.9384182</v>
      </c>
      <c r="J7" s="51">
        <v>264547644.4418553</v>
      </c>
      <c r="K7" s="51">
        <v>509539560.56144065</v>
      </c>
      <c r="L7" s="51">
        <v>1361391854.4275708</v>
      </c>
      <c r="M7" s="51">
        <v>1206453587.9827778</v>
      </c>
      <c r="N7" s="51">
        <v>1140014968.0188918</v>
      </c>
      <c r="O7" s="51">
        <v>965922693.5074148</v>
      </c>
      <c r="P7" s="51">
        <v>1132219421.0212188</v>
      </c>
      <c r="Q7" s="51">
        <v>1153286971.295968</v>
      </c>
      <c r="R7" s="51">
        <v>1420227441.2360811</v>
      </c>
      <c r="S7" s="28">
        <f>R7/R4*100</f>
        <v>42.308389865423194</v>
      </c>
      <c r="T7" s="50"/>
    </row>
    <row r="8" spans="1:17" ht="14.25">
      <c r="A8" s="50"/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4:17" ht="12">
      <c r="D9" s="52"/>
      <c r="N9" s="52"/>
      <c r="O9" s="52"/>
      <c r="P9" s="52"/>
      <c r="Q9" s="52"/>
    </row>
    <row r="10" spans="4:18" ht="12"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0.2051794033447018</v>
      </c>
      <c r="J10" s="52">
        <v>0.239388650152537</v>
      </c>
      <c r="K10" s="52">
        <v>0.12870882915579585</v>
      </c>
      <c r="L10" s="52">
        <v>0.049279214299416556</v>
      </c>
      <c r="M10" s="52">
        <v>0.21924091800249065</v>
      </c>
      <c r="N10" s="52">
        <v>2.5391469500638335</v>
      </c>
      <c r="O10" s="52">
        <v>4.827020962568829</v>
      </c>
      <c r="P10" s="52">
        <v>3.725752988335656</v>
      </c>
      <c r="Q10" s="52">
        <v>3.5979167296495094</v>
      </c>
      <c r="R10" s="52">
        <v>3.904249139009227</v>
      </c>
    </row>
    <row r="11" spans="4:18" ht="12.75">
      <c r="D11" s="64">
        <v>71.12056502934114</v>
      </c>
      <c r="E11" s="64">
        <v>51.04483189092414</v>
      </c>
      <c r="F11" s="64">
        <v>60.60578142320387</v>
      </c>
      <c r="G11" s="64">
        <v>63.735813828792985</v>
      </c>
      <c r="H11" s="64">
        <v>71.84104295273399</v>
      </c>
      <c r="I11" s="64">
        <v>60.92763570832965</v>
      </c>
      <c r="J11" s="64">
        <v>73.99525356895408</v>
      </c>
      <c r="K11" s="64">
        <v>63.712136650994076</v>
      </c>
      <c r="L11" s="64">
        <v>45.31841681672037</v>
      </c>
      <c r="M11" s="64">
        <v>52.76383824857815</v>
      </c>
      <c r="N11" s="64">
        <v>54.019995687901925</v>
      </c>
      <c r="O11" s="64">
        <v>46.45937111232289</v>
      </c>
      <c r="P11" s="64">
        <v>46.09783014848122</v>
      </c>
      <c r="Q11" s="64">
        <v>52.04139253050815</v>
      </c>
      <c r="R11" s="64">
        <v>53.78736099556758</v>
      </c>
    </row>
    <row r="12" spans="4:18" ht="14.25">
      <c r="D12" s="51">
        <v>28.879434970658878</v>
      </c>
      <c r="E12" s="51">
        <v>48.955168109075856</v>
      </c>
      <c r="F12" s="51">
        <v>39.39421857679611</v>
      </c>
      <c r="G12" s="51">
        <v>36.264186171207015</v>
      </c>
      <c r="H12" s="51">
        <v>28.15895704726602</v>
      </c>
      <c r="I12" s="51">
        <v>38.86718488832564</v>
      </c>
      <c r="J12" s="51">
        <v>25.765357780893368</v>
      </c>
      <c r="K12" s="51">
        <v>36.15915451985012</v>
      </c>
      <c r="L12" s="51">
        <v>54.63230396898021</v>
      </c>
      <c r="M12" s="51">
        <v>47.01692083341936</v>
      </c>
      <c r="N12" s="51">
        <v>43.440857362034244</v>
      </c>
      <c r="O12" s="51">
        <v>48.713607925108285</v>
      </c>
      <c r="P12" s="51">
        <v>50.17641686318313</v>
      </c>
      <c r="Q12" s="51">
        <v>44.36069073984234</v>
      </c>
      <c r="R12" s="51">
        <v>42.308389865423194</v>
      </c>
    </row>
    <row r="13" spans="4:18" ht="14.25"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4:18" ht="14.25"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4:18" ht="14.25"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2015-02-12T08:38:18Z</cp:lastPrinted>
  <dcterms:created xsi:type="dcterms:W3CDTF">2008-11-24T09:08:24Z</dcterms:created>
  <dcterms:modified xsi:type="dcterms:W3CDTF">2017-07-28T12:05:05Z</dcterms:modified>
  <cp:category/>
  <cp:version/>
  <cp:contentType/>
  <cp:contentStatus/>
</cp:coreProperties>
</file>